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<sst xmlns="http://schemas.openxmlformats.org/spreadsheetml/2006/main" count="22" uniqueCount="22">
  <si>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中北大学党费计算表</t>
  </si>
  <si>
    <r>
      <rPr>
        <b/>
        <sz val="18"/>
        <color theme="1"/>
        <rFont val="微软雅黑"/>
        <charset val="134"/>
      </rPr>
      <t xml:space="preserve">年度：                           </t>
    </r>
    <r>
      <rPr>
        <b/>
        <sz val="26"/>
        <color theme="1"/>
        <rFont val="微软雅黑"/>
        <charset val="134"/>
      </rPr>
      <t>（</t>
    </r>
    <r>
      <rPr>
        <b/>
        <sz val="20"/>
        <color theme="1"/>
        <rFont val="微软雅黑"/>
        <charset val="134"/>
      </rPr>
      <t>在序号1-19行内填入相应项数字即可自动计算出结果</t>
    </r>
    <r>
      <rPr>
        <b/>
        <sz val="26"/>
        <color theme="1"/>
        <rFont val="微软雅黑"/>
        <charset val="134"/>
      </rPr>
      <t>）</t>
    </r>
  </si>
  <si>
    <t>序号</t>
  </si>
  <si>
    <t>工  资</t>
  </si>
  <si>
    <t>校内绩效</t>
  </si>
  <si>
    <t>计算基数</t>
  </si>
  <si>
    <t>对应比例</t>
  </si>
  <si>
    <t>应交党费</t>
  </si>
  <si>
    <t>姓名</t>
  </si>
  <si>
    <t>月份</t>
  </si>
  <si>
    <t>岗位  工资</t>
  </si>
  <si>
    <t>薪级工资</t>
  </si>
  <si>
    <t>基础绩效</t>
  </si>
  <si>
    <t>保留津贴</t>
  </si>
  <si>
    <t>医疗保险</t>
  </si>
  <si>
    <t>养老保险</t>
  </si>
  <si>
    <t>职业年金</t>
  </si>
  <si>
    <r>
      <rPr>
        <b/>
        <sz val="12"/>
        <rFont val="微软雅黑"/>
        <charset val="134"/>
      </rPr>
      <t xml:space="preserve">发公积金  </t>
    </r>
    <r>
      <rPr>
        <b/>
        <sz val="12"/>
        <color rgb="FFFF0000"/>
        <rFont val="微软雅黑"/>
        <charset val="134"/>
      </rPr>
      <t>(工资第六项)</t>
    </r>
  </si>
  <si>
    <r>
      <rPr>
        <b/>
        <sz val="12"/>
        <color rgb="FFFF0000"/>
        <rFont val="微软雅黑"/>
        <charset val="134"/>
      </rPr>
      <t xml:space="preserve">扣     </t>
    </r>
    <r>
      <rPr>
        <b/>
        <sz val="12"/>
        <rFont val="微软雅黑"/>
        <charset val="134"/>
      </rPr>
      <t>公积金</t>
    </r>
  </si>
  <si>
    <t>工资扣税</t>
  </si>
  <si>
    <r>
      <rPr>
        <b/>
        <sz val="12"/>
        <color theme="1"/>
        <rFont val="微软雅黑"/>
        <charset val="134"/>
      </rPr>
      <t>每月校内绩效</t>
    </r>
    <r>
      <rPr>
        <b/>
        <sz val="12"/>
        <color rgb="FFFF0000"/>
        <rFont val="微软雅黑"/>
        <charset val="134"/>
      </rPr>
      <t>应发</t>
    </r>
    <r>
      <rPr>
        <b/>
        <sz val="12"/>
        <color theme="1"/>
        <rFont val="微软雅黑"/>
        <charset val="134"/>
      </rPr>
      <t xml:space="preserve">金额  </t>
    </r>
    <r>
      <rPr>
        <b/>
        <sz val="12"/>
        <color rgb="FFFF0000"/>
        <rFont val="微软雅黑"/>
        <charset val="134"/>
      </rPr>
      <t>（全  额）</t>
    </r>
  </si>
  <si>
    <t>绩效扣税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</si>
</sst>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4"/>
      <color theme="1"/>
      <name val="微软雅黑"/>
      <charset val="134"/>
    </font>
    <font>
      <sz val="12"/>
      <color theme="1"/>
      <name val="微软雅黑"/>
      <charset val="134"/>
    </font>
    <font>
      <b/>
      <sz val="26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b/>
      <sz val="14"/>
      <color theme="1"/>
      <name val="微软雅黑"/>
      <charset val="134"/>
    </font>
    <font>
      <b/>
      <sz val="9"/>
      <color rgb="FF000000"/>
      <name val="Arial"/>
      <charset val="134"/>
    </font>
    <font>
      <b/>
      <sz val="9"/>
      <color rgb="FF00B050"/>
      <name val="Arial"/>
      <charset val="134"/>
    </font>
    <font>
      <b/>
      <sz val="9"/>
      <color rgb="FFFF0000"/>
      <name val="Arial"/>
      <charset val="134"/>
    </font>
    <font>
      <b/>
      <sz val="12"/>
      <color rgb="FFFF0000"/>
      <name val="微软雅黑"/>
      <charset val="134"/>
    </font>
    <font>
      <b/>
      <sz val="9"/>
      <color rgb="FF7030A0"/>
      <name val="Arial"/>
      <charset val="134"/>
    </font>
    <font>
      <sz val="9"/>
      <color rgb="FF000000"/>
      <name val="Arial"/>
      <charset val="134"/>
    </font>
    <font>
      <b/>
      <sz val="12"/>
      <name val="微软雅黑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2F7F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1" borderId="1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abSelected="1" topLeftCell="A4" workbookViewId="0">
      <selection activeCell="K10" sqref="K10"/>
    </sheetView>
  </sheetViews>
  <sheetFormatPr defaultColWidth="8.69090909090909" defaultRowHeight="17.25"/>
  <cols>
    <col min="1" max="1" width="4" style="1" customWidth="1"/>
    <col min="2" max="2" width="8.27272727272727" style="1" customWidth="1"/>
    <col min="3" max="3" width="5.27272727272727" style="1" customWidth="1"/>
    <col min="4" max="4" width="5.72727272727273" style="1" customWidth="1"/>
    <col min="5" max="5" width="4.54545454545455" style="1" customWidth="1"/>
    <col min="6" max="6" width="4.81818181818182" style="1" customWidth="1"/>
    <col min="7" max="7" width="4.54545454545455" style="1" customWidth="1"/>
    <col min="8" max="8" width="4.81818181818182" style="1" customWidth="1"/>
    <col min="9" max="9" width="4.54545454545455" style="1" customWidth="1"/>
    <col min="10" max="10" width="4.90909090909091" style="1" customWidth="1"/>
    <col min="11" max="11" width="9.27272727272727" style="1" customWidth="1"/>
    <col min="12" max="12" width="5.54545454545455" style="1" customWidth="1"/>
    <col min="13" max="13" width="4.27272727272727" style="1" customWidth="1"/>
    <col min="14" max="14" width="9.18181818181818" style="1" customWidth="1"/>
    <col min="15" max="15" width="4.09090909090909" style="1" customWidth="1"/>
    <col min="16" max="16" width="9.90909090909091" style="1" customWidth="1"/>
    <col min="17" max="17" width="8.36363636363636" style="1" customWidth="1"/>
    <col min="18" max="18" width="7.72727272727273" style="1" customWidth="1"/>
    <col min="19" max="16384" width="8.69090909090909" style="1"/>
  </cols>
  <sheetData>
    <row r="1" ht="29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3" customHeight="1" spans="1:18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18" customHeight="1" spans="1:18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20"/>
      <c r="N3" s="6" t="s">
        <v>4</v>
      </c>
      <c r="O3" s="6"/>
      <c r="P3" s="21" t="s">
        <v>5</v>
      </c>
      <c r="Q3" s="8" t="s">
        <v>6</v>
      </c>
      <c r="R3" s="10" t="s">
        <v>7</v>
      </c>
    </row>
    <row r="4" ht="59" customHeight="1" spans="1:18">
      <c r="A4" s="7"/>
      <c r="B4" s="8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9" t="s">
        <v>13</v>
      </c>
      <c r="H4" s="9" t="s">
        <v>14</v>
      </c>
      <c r="I4" s="9" t="s">
        <v>15</v>
      </c>
      <c r="J4" s="9" t="s">
        <v>16</v>
      </c>
      <c r="K4" s="22" t="s">
        <v>17</v>
      </c>
      <c r="L4" s="23" t="s">
        <v>18</v>
      </c>
      <c r="M4" s="9" t="s">
        <v>19</v>
      </c>
      <c r="N4" s="9" t="s">
        <v>20</v>
      </c>
      <c r="O4" s="24" t="s">
        <v>21</v>
      </c>
      <c r="P4" s="25"/>
      <c r="Q4" s="8"/>
      <c r="R4" s="10"/>
    </row>
    <row r="5" ht="19" customHeight="1" spans="1:18">
      <c r="A5" s="10">
        <v>1</v>
      </c>
      <c r="B5" s="10"/>
      <c r="C5" s="10"/>
      <c r="D5" s="11">
        <v>2000</v>
      </c>
      <c r="E5" s="11">
        <v>100</v>
      </c>
      <c r="F5" s="11">
        <v>0</v>
      </c>
      <c r="G5" s="12">
        <v>0</v>
      </c>
      <c r="H5" s="13">
        <v>1</v>
      </c>
      <c r="I5" s="12">
        <v>1</v>
      </c>
      <c r="J5" s="26">
        <v>1</v>
      </c>
      <c r="K5" s="12">
        <v>200</v>
      </c>
      <c r="L5" s="12">
        <v>100</v>
      </c>
      <c r="M5" s="27">
        <v>10</v>
      </c>
      <c r="N5" s="18">
        <v>1000</v>
      </c>
      <c r="O5" s="18">
        <v>100</v>
      </c>
      <c r="P5" s="10">
        <f>SUM(D5:G5)+N5*0.3-H5-I5-J5-L5-M5+K5-O5</f>
        <v>2387</v>
      </c>
      <c r="Q5" s="10">
        <f>IF(P5&lt;3000,0.005,IF(P5&lt;5000,0.01,IF(P5&lt;10000,0.015,0.02)))</f>
        <v>0.005</v>
      </c>
      <c r="R5" s="10">
        <f>P5*Q5</f>
        <v>11.935</v>
      </c>
    </row>
    <row r="6" ht="19" customHeight="1" spans="1:18">
      <c r="A6" s="10">
        <v>2</v>
      </c>
      <c r="B6" s="10"/>
      <c r="C6" s="10"/>
      <c r="D6" s="14">
        <v>3000</v>
      </c>
      <c r="E6" s="11"/>
      <c r="F6" s="11"/>
      <c r="G6" s="10"/>
      <c r="H6" s="10"/>
      <c r="I6" s="10"/>
      <c r="J6" s="10"/>
      <c r="K6" s="10"/>
      <c r="L6" s="10"/>
      <c r="M6" s="10"/>
      <c r="N6" s="18"/>
      <c r="O6" s="18"/>
      <c r="P6" s="10">
        <f t="shared" ref="P6:P23" si="0">SUM(D6:G6)+N6*0.3-H6-I6-J6-L6-M6+K6-O6</f>
        <v>3000</v>
      </c>
      <c r="Q6" s="10">
        <f t="shared" ref="Q6:Q23" si="1">IF(P6&lt;3000,0.005,IF(P6&lt;5000,0.01,IF(P6&lt;10000,0.015,0.02)))</f>
        <v>0.01</v>
      </c>
      <c r="R6" s="10">
        <f t="shared" ref="R6:R23" si="2">P6*Q6</f>
        <v>30</v>
      </c>
    </row>
    <row r="7" ht="19" customHeight="1" spans="1:18">
      <c r="A7" s="10">
        <v>3</v>
      </c>
      <c r="B7" s="10"/>
      <c r="C7" s="10"/>
      <c r="D7" s="15">
        <v>5000</v>
      </c>
      <c r="E7" s="16"/>
      <c r="F7" s="16"/>
      <c r="G7" s="10"/>
      <c r="H7" s="10"/>
      <c r="I7" s="10"/>
      <c r="J7" s="10"/>
      <c r="K7" s="10"/>
      <c r="L7" s="10"/>
      <c r="M7" s="10"/>
      <c r="N7" s="10"/>
      <c r="O7" s="10"/>
      <c r="P7" s="10">
        <f t="shared" si="0"/>
        <v>5000</v>
      </c>
      <c r="Q7" s="10">
        <f t="shared" si="1"/>
        <v>0.015</v>
      </c>
      <c r="R7" s="10">
        <f t="shared" si="2"/>
        <v>75</v>
      </c>
    </row>
    <row r="8" ht="19" customHeight="1" spans="1:18">
      <c r="A8" s="10">
        <v>4</v>
      </c>
      <c r="B8" s="10"/>
      <c r="C8" s="10"/>
      <c r="D8" s="17">
        <v>10000</v>
      </c>
      <c r="E8" s="18"/>
      <c r="F8" s="11"/>
      <c r="G8" s="10"/>
      <c r="H8" s="10"/>
      <c r="I8" s="10"/>
      <c r="J8" s="10"/>
      <c r="K8" s="10"/>
      <c r="L8" s="10"/>
      <c r="M8" s="10"/>
      <c r="N8" s="18"/>
      <c r="O8" s="18"/>
      <c r="P8" s="10">
        <f t="shared" si="0"/>
        <v>10000</v>
      </c>
      <c r="Q8" s="10">
        <f t="shared" si="1"/>
        <v>0.02</v>
      </c>
      <c r="R8" s="10">
        <f t="shared" si="2"/>
        <v>200</v>
      </c>
    </row>
    <row r="9" ht="19" customHeight="1" spans="1:18">
      <c r="A9" s="10">
        <v>5</v>
      </c>
      <c r="B9" s="10"/>
      <c r="C9" s="10"/>
      <c r="D9" s="10"/>
      <c r="E9" s="10"/>
      <c r="F9" s="19"/>
      <c r="G9" s="10"/>
      <c r="H9" s="10"/>
      <c r="I9" s="10"/>
      <c r="J9" s="10"/>
      <c r="K9" s="10"/>
      <c r="L9" s="10"/>
      <c r="M9" s="10"/>
      <c r="N9" s="10"/>
      <c r="O9" s="10"/>
      <c r="P9" s="10">
        <f t="shared" si="0"/>
        <v>0</v>
      </c>
      <c r="Q9" s="10">
        <f t="shared" si="1"/>
        <v>0.005</v>
      </c>
      <c r="R9" s="10">
        <f t="shared" si="2"/>
        <v>0</v>
      </c>
    </row>
    <row r="10" ht="19" customHeight="1" spans="1:18">
      <c r="A10" s="10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>
        <f t="shared" si="0"/>
        <v>0</v>
      </c>
      <c r="Q10" s="10">
        <f t="shared" si="1"/>
        <v>0.005</v>
      </c>
      <c r="R10" s="10">
        <f t="shared" si="2"/>
        <v>0</v>
      </c>
    </row>
    <row r="11" ht="19" customHeight="1" spans="1:18">
      <c r="A11" s="10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>
        <f t="shared" si="0"/>
        <v>0</v>
      </c>
      <c r="Q11" s="10">
        <f t="shared" si="1"/>
        <v>0.005</v>
      </c>
      <c r="R11" s="10">
        <f t="shared" si="2"/>
        <v>0</v>
      </c>
    </row>
    <row r="12" ht="19" customHeight="1" spans="1:18">
      <c r="A12" s="10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>
        <f t="shared" si="0"/>
        <v>0</v>
      </c>
      <c r="Q12" s="10">
        <f t="shared" si="1"/>
        <v>0.005</v>
      </c>
      <c r="R12" s="10">
        <f t="shared" si="2"/>
        <v>0</v>
      </c>
    </row>
    <row r="13" ht="19" customHeight="1" spans="1:18">
      <c r="A13" s="10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f t="shared" si="0"/>
        <v>0</v>
      </c>
      <c r="Q13" s="10">
        <f t="shared" si="1"/>
        <v>0.005</v>
      </c>
      <c r="R13" s="10">
        <f t="shared" si="2"/>
        <v>0</v>
      </c>
    </row>
    <row r="14" ht="19" customHeight="1" spans="1:18">
      <c r="A14" s="10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f t="shared" si="0"/>
        <v>0</v>
      </c>
      <c r="Q14" s="10">
        <f t="shared" si="1"/>
        <v>0.005</v>
      </c>
      <c r="R14" s="10">
        <f t="shared" si="2"/>
        <v>0</v>
      </c>
    </row>
    <row r="15" ht="19" customHeight="1" spans="1:18">
      <c r="A15" s="10">
        <v>11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f t="shared" si="0"/>
        <v>0</v>
      </c>
      <c r="Q15" s="10">
        <f t="shared" si="1"/>
        <v>0.005</v>
      </c>
      <c r="R15" s="10">
        <f t="shared" si="2"/>
        <v>0</v>
      </c>
    </row>
    <row r="16" ht="19" customHeight="1" spans="1:18">
      <c r="A16" s="10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f t="shared" si="0"/>
        <v>0</v>
      </c>
      <c r="Q16" s="10">
        <f t="shared" si="1"/>
        <v>0.005</v>
      </c>
      <c r="R16" s="10">
        <f t="shared" si="2"/>
        <v>0</v>
      </c>
    </row>
    <row r="17" ht="19" customHeight="1" spans="1:18">
      <c r="A17" s="10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f t="shared" si="0"/>
        <v>0</v>
      </c>
      <c r="Q17" s="10">
        <f t="shared" si="1"/>
        <v>0.005</v>
      </c>
      <c r="R17" s="10">
        <f t="shared" si="2"/>
        <v>0</v>
      </c>
    </row>
    <row r="18" ht="19" customHeight="1" spans="1:18">
      <c r="A18" s="10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>
        <f t="shared" si="0"/>
        <v>0</v>
      </c>
      <c r="Q18" s="10">
        <f t="shared" si="1"/>
        <v>0.005</v>
      </c>
      <c r="R18" s="10">
        <f t="shared" si="2"/>
        <v>0</v>
      </c>
    </row>
    <row r="19" ht="19" customHeight="1" spans="1:18">
      <c r="A19" s="10">
        <v>15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f t="shared" si="0"/>
        <v>0</v>
      </c>
      <c r="Q19" s="10">
        <f t="shared" si="1"/>
        <v>0.005</v>
      </c>
      <c r="R19" s="10">
        <f t="shared" si="2"/>
        <v>0</v>
      </c>
    </row>
    <row r="20" ht="19" customHeight="1" spans="1:18">
      <c r="A20" s="10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f t="shared" si="0"/>
        <v>0</v>
      </c>
      <c r="Q20" s="10">
        <f t="shared" si="1"/>
        <v>0.005</v>
      </c>
      <c r="R20" s="10">
        <f t="shared" si="2"/>
        <v>0</v>
      </c>
    </row>
    <row r="21" ht="19" customHeight="1" spans="1:18">
      <c r="A21" s="10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f t="shared" si="0"/>
        <v>0</v>
      </c>
      <c r="Q21" s="10">
        <f t="shared" si="1"/>
        <v>0.005</v>
      </c>
      <c r="R21" s="10">
        <f t="shared" si="2"/>
        <v>0</v>
      </c>
    </row>
    <row r="22" ht="19" customHeight="1" spans="1:18">
      <c r="A22" s="10">
        <v>18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f t="shared" si="0"/>
        <v>0</v>
      </c>
      <c r="Q22" s="10">
        <f t="shared" si="1"/>
        <v>0.005</v>
      </c>
      <c r="R22" s="10">
        <f t="shared" si="2"/>
        <v>0</v>
      </c>
    </row>
    <row r="23" ht="19" customHeight="1" spans="1:18">
      <c r="A23" s="10">
        <v>19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f t="shared" si="0"/>
        <v>0</v>
      </c>
      <c r="Q23" s="10">
        <f t="shared" si="1"/>
        <v>0.005</v>
      </c>
      <c r="R23" s="10">
        <f t="shared" si="2"/>
        <v>0</v>
      </c>
    </row>
  </sheetData>
  <mergeCells count="8">
    <mergeCell ref="A1:R1"/>
    <mergeCell ref="A2:R2"/>
    <mergeCell ref="B3:M3"/>
    <mergeCell ref="N3:O3"/>
    <mergeCell ref="A3:A4"/>
    <mergeCell ref="P3:P4"/>
    <mergeCell ref="Q3:Q4"/>
    <mergeCell ref="R3:R4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20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20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http://www.deepbbs.org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deeplm</dc:creator>
  <cp:lastModifiedBy>dell</cp:lastModifiedBy>
  <dcterms:created xsi:type="dcterms:W3CDTF">2017-04-10T03:40:00Z</dcterms:created>
  <cp:lastPrinted>2017-10-11T09:40:00Z</cp:lastPrinted>
  <dcterms:modified xsi:type="dcterms:W3CDTF">2020-02-27T01:09:30Z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